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7077240f0a4c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奖金练习" sheetId="1" r:id="R92672a2e7984403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%"/>
    <x:numFmt numFmtId="201" formatCode="#,##0.00"/>
    <x:numFmt numFmtId="202" formatCode="0%"/>
  </x:numFmts>
  <x:fonts count="5">
    <x:font>
      <x:sz val="11"/>
      <x:name val="Carlito"/>
    </x:font>
    <x:font>
      <x:sz val="11"/>
      <x:color rgb="FF25352D"/>
      <x:name val="Arial"/>
    </x:font>
    <x:font>
      <x:b/>
      <x:sz val="16"/>
      <x:color rgb="FF25352D"/>
      <x:name val="Arial"/>
    </x:font>
    <x:font>
      <x:b/>
      <x:sz val="11"/>
      <x:color rgb="FFFFFFFF"/>
      <x:name val="Arial"/>
    </x:font>
    <x:font>
      <x:b/>
      <x:sz val="11"/>
      <x:color rgb="FF25352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075235"/>
      </x:patternFill>
    </x:fill>
    <x:fill>
      <x:patternFill patternType="solid">
        <x:fgColor rgb="FFFFF4D8"/>
      </x:patternFill>
    </x:fill>
    <x:fill>
      <x:patternFill patternType="solid">
        <x:fgColor rgb="FFE6EEE8"/>
      </x:patternFill>
    </x:fill>
  </x:fills>
  <x:borders count="1">
    <x:border/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1">
    <x:dxf>
      <x:font>
        <x:color rgb="FFA54117"/>
      </x:font>
      <x:fill>
        <x:patternFill patternType="solid">
          <x:bgColor rgb="FFFFF1E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8135b8774c43be" /><Relationship Type="http://schemas.openxmlformats.org/officeDocument/2006/relationships/theme" Target="/xl/theme/theme1.xml" Id="Ra5f17f92146b4ff9" /><Relationship Type="http://schemas.openxmlformats.org/officeDocument/2006/relationships/sharedStrings" Target="/xl/sharedStrings.xml" Id="Re4cfbafd159148f9" /><Relationship Type="http://schemas.openxmlformats.org/officeDocument/2006/relationships/worksheet" Target="/xl/worksheets/sheet1.xml" Id="R92672a2e7984403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25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25" customHeight="1">
      <x:c r="A2" s="3" t="str">
        <x:v>月度奖金核算练习（教学模拟）</x:v>
      </x:c>
      <x:c r="B2" s="2"/>
      <x:c r="C2" s="2"/>
      <x:c r="D2" s="2"/>
      <x:c r="E2" s="2"/>
      <x:c r="F2" s="2"/>
      <x:c r="G2" s="2"/>
      <x:c r="H2" s="2"/>
      <x:c r="I2" s="2"/>
    </x:row>
    <x:row r="3" ht="25" customHeight="1">
      <x:c r="A3" s="2" t="str">
        <x:v>2026年8月；以下人员编号、规则和金额均为教学模拟，无对应企业制度。</x:v>
      </x:c>
      <x:c r="B3" s="2"/>
      <x:c r="C3" s="2"/>
      <x:c r="D3" s="2"/>
      <x:c r="E3" s="2"/>
      <x:c r="F3" s="2"/>
      <x:c r="G3" s="2"/>
      <x:c r="H3" s="2"/>
      <x:c r="I3" s="2"/>
    </x:row>
    <x:row r="4" ht="25" customHeight="1">
      <x:c r="A4" s="2" t="str">
        <x:v>可计算奖金（元）</x:v>
      </x:c>
      <x:c r="B4" s="2"/>
      <x:c r="C4" s="9" t="n">
        <x:f>SUM(H8:H13)</x:f>
        <x:v>6800</x:v>
      </x:c>
      <x:c r="D4" s="2"/>
      <x:c r="E4" s="2"/>
      <x:c r="F4" s="2" t="str">
        <x:v>待核记录数</x:v>
      </x:c>
      <x:c r="G4" s="2" t="n">
        <x:f>ROWS(H8:H13)-COUNT(H8:H13)</x:f>
        <x:v>2</x:v>
      </x:c>
      <x:c r="H4" s="2"/>
      <x:c r="I4" s="2"/>
    </x:row>
    <x:row r="5" ht="25" customHeight="1">
      <x:c r="A5" s="2"/>
      <x:c r="B5" s="2"/>
      <x:c r="C5" s="2"/>
      <x:c r="D5" s="2"/>
      <x:c r="E5" s="2"/>
      <x:c r="F5" s="2"/>
      <x:c r="G5" s="2"/>
      <x:c r="H5" s="2"/>
      <x:c r="I5" s="2"/>
    </x:row>
    <x:row r="6" ht="25" customHeight="1">
      <x:c r="A6" s="2"/>
      <x:c r="B6" s="2"/>
      <x:c r="C6" s="2"/>
      <x:c r="D6" s="2"/>
      <x:c r="E6" s="2"/>
      <x:c r="F6" s="2"/>
      <x:c r="G6" s="2"/>
      <x:c r="H6" s="2"/>
      <x:c r="I6" s="2"/>
    </x:row>
    <x:row r="7" ht="30" customHeight="1">
      <x:c r="A7" s="5" t="str">
        <x:v>编号</x:v>
      </x:c>
      <x:c r="B7" s="5" t="str">
        <x:v>项目</x:v>
      </x:c>
      <x:c r="C7" s="5" t="str">
        <x:v>目标量</x:v>
      </x:c>
      <x:c r="D7" s="5" t="str">
        <x:v>实际量</x:v>
      </x:c>
      <x:c r="E7" s="5" t="str">
        <x:v>奖金基数（元）</x:v>
      </x:c>
      <x:c r="F7" s="5" t="str">
        <x:v>完成率</x:v>
      </x:c>
      <x:c r="G7" s="5" t="str">
        <x:v>系数</x:v>
      </x:c>
      <x:c r="H7" s="5" t="str">
        <x:v>奖金（元）</x:v>
      </x:c>
      <x:c r="I7" s="5" t="str">
        <x:v>状态</x:v>
      </x:c>
    </x:row>
    <x:row r="8" ht="25" customHeight="1">
      <x:c r="A8" s="2" t="str">
        <x:v>T01</x:v>
      </x:c>
      <x:c r="B8" s="2" t="str">
        <x:v>项目C</x:v>
      </x:c>
      <x:c r="C8" s="6" t="n">
        <x:v>100</x:v>
      </x:c>
      <x:c r="D8" s="6" t="n">
        <x:v>100</x:v>
      </x:c>
      <x:c r="E8" s="8" t="n">
        <x:v>2000</x:v>
      </x:c>
      <x:c r="F8" s="7" t="n">
        <x:f>IF(OR(ISBLANK(C8),ISBLANK(D8),C8&lt;=0),"待核",D8/C8)</x:f>
        <x:v>1</x:v>
      </x:c>
      <x:c r="G8" s="2" t="n">
        <x:f>IF(ISNUMBER(F8),IF(F8&lt;$B$18,$B$20,IF(F8&lt;$B$19,$B$21,$B$22)),"待核")</x:f>
        <x:v>1.2</x:v>
      </x:c>
      <x:c r="H8" s="9" t="n">
        <x:f>IF(OR(ISBLANK(E8),NOT(ISNUMBER(G8))),"待核",ROUND(E8*G8,2))</x:f>
        <x:v>2400</x:v>
      </x:c>
      <x:c r="I8" s="2" t="str">
        <x:f>IF(ISBLANK(C8),"待核：缺目标",IF(C8&lt;=0,"待核：目标须大于0",IF(ISBLANK(D8),"待核：缺实际量",IF(ISBLANK(E8),"待核：缺基数","可计算"))))</x:f>
        <x:v>可计算</x:v>
      </x:c>
    </x:row>
    <x:row r="9" ht="25" customHeight="1">
      <x:c r="A9" s="2" t="str">
        <x:v>T02</x:v>
      </x:c>
      <x:c r="B9" s="2" t="str">
        <x:v>项目C</x:v>
      </x:c>
      <x:c r="C9" s="6" t="n">
        <x:v>100</x:v>
      </x:c>
      <x:c r="D9" s="6" t="n">
        <x:v>80</x:v>
      </x:c>
      <x:c r="E9" s="8" t="n">
        <x:v>2000</x:v>
      </x:c>
      <x:c r="F9" s="7" t="n">
        <x:f>IF(OR(ISBLANK(C9),ISBLANK(D9),C9&lt;=0),"待核",D9/C9)</x:f>
        <x:v>0.8</x:v>
      </x:c>
      <x:c r="G9" s="2" t="n">
        <x:f>IF(ISNUMBER(F9),IF(F9&lt;$B$18,$B$20,IF(F9&lt;$B$19,$B$21,$B$22)),"待核")</x:f>
        <x:v>1</x:v>
      </x:c>
      <x:c r="H9" s="9" t="n">
        <x:f>IF(OR(ISBLANK(E9),NOT(ISNUMBER(G9))),"待核",ROUND(E9*G9,2))</x:f>
        <x:v>2000</x:v>
      </x:c>
      <x:c r="I9" s="2" t="str">
        <x:f>IF(ISBLANK(C9),"待核：缺目标",IF(C9&lt;=0,"待核：目标须大于0",IF(ISBLANK(D9),"待核：缺实际量",IF(ISBLANK(E9),"待核：缺基数","可计算"))))</x:f>
        <x:v>可计算</x:v>
      </x:c>
    </x:row>
    <x:row r="10" ht="25" customHeight="1">
      <x:c r="A10" s="2" t="str">
        <x:v>T03</x:v>
      </x:c>
      <x:c r="B10" s="2" t="str">
        <x:v>项目C</x:v>
      </x:c>
      <x:c r="C10" s="6" t="n">
        <x:v>100</x:v>
      </x:c>
      <x:c r="D10" s="6" t="n">
        <x:v>79</x:v>
      </x:c>
      <x:c r="E10" s="8" t="n">
        <x:v>2000</x:v>
      </x:c>
      <x:c r="F10" s="7" t="n">
        <x:f>IF(OR(ISBLANK(C10),ISBLANK(D10),C10&lt;=0),"待核",D10/C10)</x:f>
        <x:v>0.79</x:v>
      </x:c>
      <x:c r="G10" s="2" t="n">
        <x:f>IF(ISNUMBER(F10),IF(F10&lt;$B$18,$B$20,IF(F10&lt;$B$19,$B$21,$B$22)),"待核")</x:f>
        <x:v>0.6</x:v>
      </x:c>
      <x:c r="H10" s="9" t="n">
        <x:f>IF(OR(ISBLANK(E10),NOT(ISNUMBER(G10))),"待核",ROUND(E10*G10,2))</x:f>
        <x:v>1200</x:v>
      </x:c>
      <x:c r="I10" s="2" t="str">
        <x:f>IF(ISBLANK(C10),"待核：缺目标",IF(C10&lt;=0,"待核：目标须大于0",IF(ISBLANK(D10),"待核：缺实际量",IF(ISBLANK(E10),"待核：缺基数","可计算"))))</x:f>
        <x:v>可计算</x:v>
      </x:c>
    </x:row>
    <x:row r="11" ht="25" customHeight="1">
      <x:c r="A11" s="2" t="str">
        <x:v>T04</x:v>
      </x:c>
      <x:c r="B11" s="2" t="str">
        <x:v>项目C</x:v>
      </x:c>
      <x:c r="C11" s="6" t="n">
        <x:v>0</x:v>
      </x:c>
      <x:c r="D11" s="6" t="n">
        <x:v>0</x:v>
      </x:c>
      <x:c r="E11" s="8" t="n">
        <x:v>2000</x:v>
      </x:c>
      <x:c r="F11" s="7" t="str">
        <x:f>IF(OR(ISBLANK(C11),ISBLANK(D11),C11&lt;=0),"待核",D11/C11)</x:f>
        <x:v>待核</x:v>
      </x:c>
      <x:c r="G11" s="2" t="str">
        <x:f>IF(ISNUMBER(F11),IF(F11&lt;$B$18,$B$20,IF(F11&lt;$B$19,$B$21,$B$22)),"待核")</x:f>
        <x:v>待核</x:v>
      </x:c>
      <x:c r="H11" s="9" t="str">
        <x:f>IF(OR(ISBLANK(E11),NOT(ISNUMBER(G11))),"待核",ROUND(E11*G11,2))</x:f>
        <x:v>待核</x:v>
      </x:c>
      <x:c r="I11" s="2" t="str">
        <x:f>IF(ISBLANK(C11),"待核：缺目标",IF(C11&lt;=0,"待核：目标须大于0",IF(ISBLANK(D11),"待核：缺实际量",IF(ISBLANK(E11),"待核：缺基数","可计算"))))</x:f>
        <x:v>待核：目标须大于0</x:v>
      </x:c>
    </x:row>
    <x:row r="12" ht="25" customHeight="1">
      <x:c r="A12" s="2" t="str">
        <x:v>T05</x:v>
      </x:c>
      <x:c r="B12" s="2" t="str">
        <x:v>项目C</x:v>
      </x:c>
      <x:c r="C12" s="6" t="n">
        <x:v>100</x:v>
      </x:c>
      <x:c r="D12" s="6"/>
      <x:c r="E12" s="8" t="n">
        <x:v>2000</x:v>
      </x:c>
      <x:c r="F12" s="7" t="str">
        <x:f>IF(OR(ISBLANK(C12),ISBLANK(D12),C12&lt;=0),"待核",D12/C12)</x:f>
        <x:v>待核</x:v>
      </x:c>
      <x:c r="G12" s="2" t="str">
        <x:f>IF(ISNUMBER(F12),IF(F12&lt;$B$18,$B$20,IF(F12&lt;$B$19,$B$21,$B$22)),"待核")</x:f>
        <x:v>待核</x:v>
      </x:c>
      <x:c r="H12" s="9" t="str">
        <x:f>IF(OR(ISBLANK(E12),NOT(ISNUMBER(G12))),"待核",ROUND(E12*G12,2))</x:f>
        <x:v>待核</x:v>
      </x:c>
      <x:c r="I12" s="2" t="str">
        <x:f>IF(ISBLANK(C12),"待核：缺目标",IF(C12&lt;=0,"待核：目标须大于0",IF(ISBLANK(D12),"待核：缺实际量",IF(ISBLANK(E12),"待核：缺基数","可计算"))))</x:f>
        <x:v>待核：缺实际量</x:v>
      </x:c>
    </x:row>
    <x:row r="13" ht="25" customHeight="1">
      <x:c r="A13" s="2" t="str">
        <x:v>T06</x:v>
      </x:c>
      <x:c r="B13" s="2" t="str">
        <x:v>项目C</x:v>
      </x:c>
      <x:c r="C13" s="6" t="n">
        <x:v>100</x:v>
      </x:c>
      <x:c r="D13" s="6" t="n">
        <x:v>0</x:v>
      </x:c>
      <x:c r="E13" s="8" t="n">
        <x:v>2000</x:v>
      </x:c>
      <x:c r="F13" s="7" t="n">
        <x:f>IF(OR(ISBLANK(C13),ISBLANK(D13),C13&lt;=0),"待核",D13/C13)</x:f>
        <x:v>0</x:v>
      </x:c>
      <x:c r="G13" s="2" t="n">
        <x:f>IF(ISNUMBER(F13),IF(F13&lt;$B$18,$B$20,IF(F13&lt;$B$19,$B$21,$B$22)),"待核")</x:f>
        <x:v>0.6</x:v>
      </x:c>
      <x:c r="H13" s="9" t="n">
        <x:f>IF(OR(ISBLANK(E13),NOT(ISNUMBER(G13))),"待核",ROUND(E13*G13,2))</x:f>
        <x:v>1200</x:v>
      </x:c>
      <x:c r="I13" s="2" t="str">
        <x:f>IF(ISBLANK(C13),"待核：缺目标",IF(C13&lt;=0,"待核：目标须大于0",IF(ISBLANK(D13),"待核：缺实际量",IF(ISBLANK(E13),"待核：缺基数","可计算"))))</x:f>
        <x:v>可计算</x:v>
      </x:c>
    </x:row>
    <x:row r="14" ht="25" customHeight="1">
      <x:c r="A14" s="2"/>
      <x:c r="B14" s="2"/>
      <x:c r="C14" s="2"/>
      <x:c r="D14" s="2"/>
      <x:c r="E14" s="2"/>
      <x:c r="F14" s="2"/>
      <x:c r="G14" s="2"/>
      <x:c r="H14" s="2"/>
      <x:c r="I14" s="2"/>
    </x:row>
    <x:row r="15" ht="25" customHeight="1">
      <x:c r="A15" s="2" t="str">
        <x:v>黄色为练习输入；待核记录不计入合计，需补齐条件后重新计算。</x:v>
      </x:c>
      <x:c r="B15" s="2"/>
      <x:c r="C15" s="2"/>
      <x:c r="D15" s="2"/>
      <x:c r="E15" s="2"/>
      <x:c r="F15" s="2"/>
      <x:c r="G15" s="2"/>
      <x:c r="H15" s="2"/>
      <x:c r="I15" s="2"/>
    </x:row>
    <x:row r="16" ht="25" customHeight="1">
      <x:c r="A16" s="2"/>
      <x:c r="B16" s="2"/>
      <x:c r="C16" s="2"/>
      <x:c r="D16" s="2"/>
      <x:c r="E16" s="2"/>
      <x:c r="F16" s="2"/>
      <x:c r="G16" s="2"/>
      <x:c r="H16" s="2"/>
      <x:c r="I16" s="2"/>
    </x:row>
    <x:row r="17" ht="25" customHeight="1">
      <x:c r="A17" s="11" t="str">
        <x:v>教学规则参数</x:v>
      </x:c>
      <x:c r="B17" s="11" t="str">
        <x:v>取值</x:v>
      </x:c>
      <x:c r="C17" s="2"/>
      <x:c r="D17" s="2"/>
      <x:c r="E17" s="2"/>
      <x:c r="F17" s="2"/>
      <x:c r="G17" s="2"/>
      <x:c r="H17" s="2"/>
      <x:c r="I17" s="2"/>
    </x:row>
    <x:row r="18" ht="25" customHeight="1">
      <x:c r="A18" s="2" t="str">
        <x:v>完成率下限</x:v>
      </x:c>
      <x:c r="B18" s="12" t="n">
        <x:v>0.8</x:v>
      </x:c>
      <x:c r="C18" s="2"/>
      <x:c r="D18" s="2" t="str">
        <x:v>低档：完成率小于80%；中档：80%至小于100%；高档：100%及以上。</x:v>
      </x:c>
      <x:c r="E18" s="2"/>
      <x:c r="F18" s="2"/>
      <x:c r="G18" s="2"/>
      <x:c r="H18" s="2"/>
      <x:c r="I18" s="2"/>
    </x:row>
    <x:row r="19" ht="25" customHeight="1">
      <x:c r="A19" s="2" t="str">
        <x:v>完成率上限</x:v>
      </x:c>
      <x:c r="B19" s="12" t="n">
        <x:v>1</x:v>
      </x:c>
      <x:c r="C19" s="2"/>
      <x:c r="D19" s="2" t="str">
        <x:v>奖金 = 奖金基数 × 档位系数；每人四舍五入到分后汇总。</x:v>
      </x:c>
      <x:c r="E19" s="2"/>
      <x:c r="F19" s="2"/>
      <x:c r="G19" s="2"/>
      <x:c r="H19" s="2"/>
      <x:c r="I19" s="2"/>
    </x:row>
    <x:row r="20" ht="25" customHeight="1">
      <x:c r="A20" s="2" t="str">
        <x:v>低档系数</x:v>
      </x:c>
      <x:c r="B20" s="2" t="n">
        <x:v>0.6</x:v>
      </x:c>
      <x:c r="C20" s="2"/>
      <x:c r="D20" s="2"/>
      <x:c r="E20" s="2"/>
      <x:c r="F20" s="2"/>
      <x:c r="G20" s="2"/>
      <x:c r="H20" s="2"/>
      <x:c r="I20" s="2"/>
    </x:row>
    <x:row r="21" ht="25" customHeight="1">
      <x:c r="A21" s="2" t="str">
        <x:v>中档系数</x:v>
      </x:c>
      <x:c r="B21" s="2" t="n">
        <x:v>1</x:v>
      </x:c>
      <x:c r="C21" s="2"/>
      <x:c r="D21" s="2" t="str">
        <x:v>核对：T01 2400；T02 2000；T03 1200；T04/T05 待核；T06 1200。</x:v>
      </x:c>
      <x:c r="E21" s="2"/>
      <x:c r="F21" s="2"/>
      <x:c r="G21" s="2"/>
      <x:c r="H21" s="2"/>
      <x:c r="I21" s="2"/>
    </x:row>
    <x:row r="22" ht="25" customHeight="1">
      <x:c r="A22" s="2" t="str">
        <x:v>高档系数</x:v>
      </x:c>
      <x:c r="B22" s="2" t="n">
        <x:v>1.2</x:v>
      </x:c>
      <x:c r="C22" s="2"/>
      <x:c r="D22" s="2" t="str">
        <x:v>将T02实际量由80改为79，奖金应由2000变为1200；修改后可恢复80。</x:v>
      </x:c>
      <x:c r="E22" s="2"/>
      <x:c r="F22" s="2"/>
      <x:c r="G22" s="2"/>
      <x:c r="H22" s="2"/>
      <x:c r="I22" s="2"/>
    </x:row>
    <x:row r="23" ht="25" customHeight="1">
      <x:c r="A23" s="2"/>
      <x:c r="B23" s="2"/>
      <x:c r="C23" s="2"/>
      <x:c r="D23" s="2"/>
      <x:c r="E23" s="2"/>
      <x:c r="F23" s="2"/>
      <x:c r="G23" s="2"/>
      <x:c r="H23" s="2"/>
      <x:c r="I23" s="2"/>
    </x:row>
  </x:sheetData>
  <x:conditionalFormatting sqref="I8:I13">
    <x:cfRule type="containsText" dxfId="0" priority="1" operator="containsText" text="待核"/>
  </x:conditionalFormatting>
  <x:pageMargins left="0.7" right="0.7" top="0.75" bottom="0.75" header="0.3" footer="0.3"/>
</x:worksheet>
</file>